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D32" i="6" l="1"/>
  <c r="D31" i="6"/>
  <c r="D28" i="6"/>
  <c r="D24" i="6"/>
  <c r="D15" i="6"/>
  <c r="D14" i="6"/>
  <c r="D10" i="6"/>
  <c r="D9" i="6"/>
  <c r="D8" i="6"/>
  <c r="H71" i="6"/>
  <c r="H72" i="6"/>
  <c r="H73" i="6"/>
  <c r="H74" i="6"/>
  <c r="H75" i="6"/>
  <c r="H76" i="6"/>
  <c r="H70" i="6"/>
  <c r="H67" i="6"/>
  <c r="H68" i="6"/>
  <c r="H66" i="6"/>
  <c r="H59" i="6"/>
  <c r="H60" i="6"/>
  <c r="H61" i="6"/>
  <c r="H62" i="6"/>
  <c r="H63" i="6"/>
  <c r="H64" i="6"/>
  <c r="H58" i="6"/>
  <c r="H55" i="6"/>
  <c r="H56" i="6"/>
  <c r="H54" i="6"/>
  <c r="H45" i="6"/>
  <c r="H46" i="6"/>
  <c r="H47" i="6"/>
  <c r="H48" i="6"/>
  <c r="H49" i="6"/>
  <c r="H50" i="6"/>
  <c r="H51" i="6"/>
  <c r="H52" i="6"/>
  <c r="H44" i="6"/>
  <c r="H35" i="6"/>
  <c r="H36" i="6"/>
  <c r="H37" i="6"/>
  <c r="H38" i="6"/>
  <c r="H39" i="6"/>
  <c r="H40" i="6"/>
  <c r="H41" i="6"/>
  <c r="H42" i="6"/>
  <c r="H34" i="6"/>
  <c r="H25" i="6"/>
  <c r="H26" i="6"/>
  <c r="H27" i="6"/>
  <c r="H28" i="6"/>
  <c r="H29" i="6"/>
  <c r="H30" i="6"/>
  <c r="H31" i="6"/>
  <c r="H32" i="6"/>
  <c r="H24" i="6"/>
  <c r="H15" i="6"/>
  <c r="H16" i="6"/>
  <c r="H17" i="6"/>
  <c r="H18" i="6"/>
  <c r="H19" i="6"/>
  <c r="H20" i="6"/>
  <c r="H21" i="6"/>
  <c r="H22" i="6"/>
  <c r="H14" i="6"/>
  <c r="H7" i="6"/>
  <c r="H8" i="6"/>
  <c r="H9" i="6"/>
  <c r="H10" i="6"/>
  <c r="H11" i="6"/>
  <c r="H12" i="6"/>
  <c r="H6" i="6"/>
  <c r="H54" i="4" l="1"/>
  <c r="G54" i="4"/>
  <c r="F54" i="4"/>
  <c r="E54" i="4"/>
  <c r="D54" i="4"/>
  <c r="C54" i="4"/>
  <c r="H32" i="4"/>
  <c r="G32" i="4"/>
  <c r="F32" i="4"/>
  <c r="E32" i="4"/>
  <c r="D32" i="4"/>
  <c r="C32" i="4"/>
  <c r="H16" i="8"/>
  <c r="G16" i="8"/>
  <c r="F16" i="8"/>
  <c r="E16" i="8"/>
  <c r="D16" i="8"/>
  <c r="C16" i="8"/>
  <c r="H69" i="6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H77" i="6" l="1"/>
  <c r="D77" i="6"/>
  <c r="E77" i="6"/>
  <c r="F42" i="5"/>
  <c r="F77" i="6"/>
  <c r="G42" i="5"/>
  <c r="C42" i="5"/>
  <c r="E42" i="5"/>
  <c r="G77" i="6"/>
  <c r="C77" i="6"/>
  <c r="H42" i="5"/>
  <c r="D42" i="5"/>
</calcChain>
</file>

<file path=xl/sharedStrings.xml><?xml version="1.0" encoding="utf-8"?>
<sst xmlns="http://schemas.openxmlformats.org/spreadsheetml/2006/main" count="201" uniqueCount="142">
  <si>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</si>
  <si>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</si>
  <si>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</si>
  <si>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</si>
  <si>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</si>
  <si>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</si>
  <si>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</si>
  <si>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</si>
  <si>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</si>
  <si>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</si>
  <si>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</si>
  <si>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</si>
  <si>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</si>
  <si>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</si>
  <si>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</si>
  <si>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</si>
  <si>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</si>
  <si>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</si>
  <si>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</si>
  <si>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</si>
  <si>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</si>
  <si>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</si>
  <si>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</si>
  <si>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</si>
  <si>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</si>
  <si>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</si>
  <si>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</si>
  <si>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</si>
  <si>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</si>
  <si>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</si>
  <si>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</si>
  <si>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</si>
  <si>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</si>
  <si>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</si>
  <si>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</si>
  <si>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</si>
  <si>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</si>
  <si>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</si>
  <si>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</si>
  <si>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</si>
  <si>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</si>
  <si>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</si>
  <si>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</si>
  <si>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</si>
  <si>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</si>
  <si>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</si>
  <si>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</si>
  <si>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</si>
  <si>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</si>
  <si>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</si>
  <si>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</si>
  <si>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</si>
  <si>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</si>
  <si>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</si>
  <si>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</si>
  <si>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</si>
  <si>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</si>
  <si>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</si>
  <si>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</si>
  <si>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</si>
  <si>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</si>
  <si>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</si>
  <si>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</si>
  <si>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</si>
  <si>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</si>
  <si>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</si>
  <si>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</si>
  <si>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</si>
  <si>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</si>
  <si>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</si>
  <si>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</si>
  <si>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</si>
  <si>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</si>
  <si>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</si>
  <si>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</si>
  <si>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</si>
  <si>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</si>
  <si>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</si>
  <si>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</si>
  <si>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</si>
  <si>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</si>
  <si>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</si>
  <si>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</si>
  <si>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</si>
  <si>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</si>
  <si>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</si>
  <si>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</si>
  <si>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</si>
  <si>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</si>
  <si>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</si>
  <si>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</si>
  <si>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</si>
  <si>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</si>
  <si>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</si>
  <si>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</si>
  <si>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</si>
  <si>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</si>
  <si>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</si>
  <si>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</si>
  <si>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</si>
  <si>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</si>
  <si>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</si>
  <si>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</si>
  <si>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</si>
  <si>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</si>
  <si>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</si>
  <si>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</si>
  <si>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</si>
  <si>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</si>
  <si>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</si>
  <si>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</si>
  <si>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</si>
  <si>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</si>
  <si>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</si>
  <si>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</si>
  <si>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</si>
  <si>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</si>
  <si>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</si>
  <si>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</si>
  <si>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</si>
  <si>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</si>
  <si>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</si>
  <si>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</si>
  <si>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</si>
  <si>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</si>
  <si>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</si>
  <si>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</si>
  <si>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</si>
  <si>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00001 Central</t>
  </si>
  <si>
    <t>00002 Preverp</t>
  </si>
  <si>
    <t>00003 Rehabilitacion</t>
  </si>
  <si>
    <t>00004 Mi hogar con valores</t>
  </si>
  <si>
    <t>00005 Legal</t>
  </si>
  <si>
    <t>00006 Alimentario</t>
  </si>
  <si>
    <t>00007 Centro Gerontologico</t>
  </si>
  <si>
    <t>00008 CADI</t>
  </si>
  <si>
    <t>00009 CAIC</t>
  </si>
  <si>
    <t>SISTEMA PARA EL DIF DEL  MUNICIPIO MANUEL DOBLADO, GTO.
ESTADO ANALÍTICO DEL EJERCICIO DEL PRESUPUESTO DE EGRESOS 
CLASIFICACIÓN ADMINISTRATIVA
DEL 1 DE ENERO DEL 2021 AL 30 DE SEPTIEMBRE DEL 2021</t>
  </si>
  <si>
    <t>SISTEMA PARA EL DESARROLLO INTEGRAL DE LA FAMILIA DEL MUNICIPIO DE CD. MANUEL DOBLADO, GTO.
ESTADO ANALÍTICO DEL EJERCICIO DEL PRESUPUESTO DE EGRESOS POR OBJETO DEL GASTO (CAPÍTULO Y CONCEPTO)
 AL 30 DE SEPTIEMBRE DEL 2021</t>
  </si>
  <si>
    <t>SISTEMA PARA EL DESARROLLO INTEGRAL DE LA FAMILIA DEL MUNICIPIO DE CD. MANUEL DOBLADO, GTO.
ESTADO ANALÍTICO DEL EJERCICIO DEL PRESUPUESTO DE EGRESOS 
CLASIFICACIÓN ECONÓMICA (POR TIPO DE GASTO)
 DEL 1 DE ENERO DEL 2021 AL 30 DE SEPTIEMBRE DEL 2021</t>
  </si>
  <si>
    <t>SISTEMA PARA EL DESARROLLO INTEGRAL DE LA FAMILIA DEL MUNICIPIO DE CD. MANUEL DOBLADO, GTO.
ESTADO ANALÍTICO DEL EJERCICIO DEL PRESUPUESTO DE EGRESOS 
CLASIFICACIÓN ADMINISTRATIVA
DEL 1 DE ENERO DEL 2021 AL 30 DE SEPTIEMBRE DEL 2021</t>
  </si>
  <si>
    <t>SISTEMA PARA EL DESARROLLO INTEGRAL DE LA FAMILIA DEL MUNICIPIO DE CD. MANUEL DOBLADO, GTO.
ESTADO ANALÍTICO DEL EJERCICIO DEL PRESUPUESTO DE EGRESOS 
CLASIFICACIÓN FUNCIONAL (FINALIDAD Y FUNCIÓN)
 DEL 01 DE ENERO DEL 2021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</si>
</sst>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15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M26" sqref="M2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138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4936340.62</v>
      </c>
      <c r="D5" s="14">
        <f t="shared" si="0"/>
        <v>1042575</v>
      </c>
      <c r="E5" s="14">
        <f t="shared" si="0"/>
        <v>5285138.95</v>
      </c>
      <c r="F5" s="14">
        <f t="shared" si="0"/>
        <v>3729867.12</v>
      </c>
      <c r="G5" s="14">
        <f t="shared" si="0"/>
        <v>3729867.12</v>
      </c>
      <c r="H5" s="14">
        <f t="shared" si="0"/>
        <v>1555271.8299999998</v>
      </c>
    </row>
    <row r="6" spans="1:8" x14ac:dyDescent="0.2">
      <c r="A6" s="5"/>
      <c r="B6" s="11" t="s">
        <v>70</v>
      </c>
      <c r="C6" s="15">
        <v>4674176.67</v>
      </c>
      <c r="D6" s="15">
        <v>42600</v>
      </c>
      <c r="E6" s="15">
        <v>4023000</v>
      </c>
      <c r="F6" s="15">
        <v>3223966.6</v>
      </c>
      <c r="G6" s="15">
        <v>3223966.6</v>
      </c>
      <c r="H6" s="15">
        <f>E6-F6</f>
        <v>799033.39999999991</v>
      </c>
    </row>
    <row r="7" spans="1:8" x14ac:dyDescent="0.2">
      <c r="A7" s="5"/>
      <c r="B7" s="11" t="s">
        <v>71</v>
      </c>
      <c r="C7" s="15">
        <v>0</v>
      </c>
      <c r="D7" s="15">
        <v>70400</v>
      </c>
      <c r="E7" s="15">
        <v>70400</v>
      </c>
      <c r="F7" s="15">
        <v>26112.720000000001</v>
      </c>
      <c r="G7" s="15">
        <v>26112.720000000001</v>
      </c>
      <c r="H7" s="15">
        <f t="shared" ref="H7:H12" si="1">E7-F7</f>
        <v>44287.28</v>
      </c>
    </row>
    <row r="8" spans="1:8" x14ac:dyDescent="0.2">
      <c r="A8" s="5"/>
      <c r="B8" s="11" t="s">
        <v>72</v>
      </c>
      <c r="C8" s="15">
        <v>60000</v>
      </c>
      <c r="D8" s="15">
        <f>E8-C8</f>
        <v>679575</v>
      </c>
      <c r="E8" s="15">
        <v>739575</v>
      </c>
      <c r="F8" s="15">
        <v>107122.57</v>
      </c>
      <c r="G8" s="15">
        <v>107122.57</v>
      </c>
      <c r="H8" s="15">
        <f t="shared" si="1"/>
        <v>632452.42999999993</v>
      </c>
    </row>
    <row r="9" spans="1:8" x14ac:dyDescent="0.2">
      <c r="A9" s="5"/>
      <c r="B9" s="11" t="s">
        <v>35</v>
      </c>
      <c r="C9" s="15">
        <v>120000</v>
      </c>
      <c r="D9" s="15">
        <f>E9-C9</f>
        <v>130000</v>
      </c>
      <c r="E9" s="15">
        <v>250000</v>
      </c>
      <c r="F9" s="15">
        <v>217947.75</v>
      </c>
      <c r="G9" s="15">
        <v>217947.75</v>
      </c>
      <c r="H9" s="15">
        <f t="shared" si="1"/>
        <v>32052.25</v>
      </c>
    </row>
    <row r="10" spans="1:8" x14ac:dyDescent="0.2">
      <c r="A10" s="5"/>
      <c r="B10" s="11" t="s">
        <v>73</v>
      </c>
      <c r="C10" s="15">
        <v>82163.95</v>
      </c>
      <c r="D10" s="15">
        <f>E10-C10</f>
        <v>120000.00000000001</v>
      </c>
      <c r="E10" s="15">
        <v>202163.95</v>
      </c>
      <c r="F10" s="15">
        <v>154717.48000000001</v>
      </c>
      <c r="G10" s="15">
        <v>154717.48000000001</v>
      </c>
      <c r="H10" s="15">
        <f t="shared" si="1"/>
        <v>47446.47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50" t="s">
        <v>62</v>
      </c>
      <c r="B13" s="7"/>
      <c r="C13" s="15">
        <f t="shared" ref="C13:H13" si="2">SUM(C14:C22)</f>
        <v>701628.3</v>
      </c>
      <c r="D13" s="15">
        <f t="shared" si="2"/>
        <v>347000</v>
      </c>
      <c r="E13" s="15">
        <f t="shared" si="2"/>
        <v>434628.3</v>
      </c>
      <c r="F13" s="15">
        <f t="shared" si="2"/>
        <v>424055.51</v>
      </c>
      <c r="G13" s="15">
        <f t="shared" si="2"/>
        <v>423655.51</v>
      </c>
      <c r="H13" s="15">
        <f t="shared" si="2"/>
        <v>10572.79</v>
      </c>
    </row>
    <row r="14" spans="1:8" x14ac:dyDescent="0.2">
      <c r="A14" s="5"/>
      <c r="B14" s="11" t="s">
        <v>75</v>
      </c>
      <c r="C14" s="15">
        <v>47000</v>
      </c>
      <c r="D14" s="15">
        <f>C14-E14</f>
        <v>7000</v>
      </c>
      <c r="E14" s="15">
        <v>40000</v>
      </c>
      <c r="F14" s="15">
        <v>33156.06</v>
      </c>
      <c r="G14" s="15">
        <v>33156.06</v>
      </c>
      <c r="H14" s="15">
        <f>E14-F14</f>
        <v>6843.9400000000023</v>
      </c>
    </row>
    <row r="15" spans="1:8" x14ac:dyDescent="0.2">
      <c r="A15" s="5"/>
      <c r="B15" s="11" t="s">
        <v>76</v>
      </c>
      <c r="C15" s="15">
        <v>307628.3</v>
      </c>
      <c r="D15" s="15">
        <f>C15-E15</f>
        <v>225000</v>
      </c>
      <c r="E15" s="15">
        <v>82628.3</v>
      </c>
      <c r="F15" s="15">
        <v>103316.87</v>
      </c>
      <c r="G15" s="15">
        <v>103316.87</v>
      </c>
      <c r="H15" s="15">
        <f t="shared" ref="H15:H22" si="3">E15-F15</f>
        <v>-20688.569999999992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8" x14ac:dyDescent="0.2">
      <c r="A17" s="5"/>
      <c r="B17" s="11" t="s">
        <v>78</v>
      </c>
      <c r="C17" s="15">
        <v>50000</v>
      </c>
      <c r="D17" s="15">
        <v>10000</v>
      </c>
      <c r="E17" s="15">
        <v>40000</v>
      </c>
      <c r="F17" s="15">
        <v>33104</v>
      </c>
      <c r="G17" s="15">
        <v>33104</v>
      </c>
      <c r="H17" s="15">
        <f t="shared" si="3"/>
        <v>6896</v>
      </c>
    </row>
    <row r="18" spans="1:8" x14ac:dyDescent="0.2">
      <c r="A18" s="5"/>
      <c r="B18" s="11" t="s">
        <v>79</v>
      </c>
      <c r="C18" s="15">
        <v>17000</v>
      </c>
      <c r="D18" s="15">
        <v>15000</v>
      </c>
      <c r="E18" s="15">
        <v>2000</v>
      </c>
      <c r="F18" s="15">
        <v>491</v>
      </c>
      <c r="G18" s="15">
        <v>491</v>
      </c>
      <c r="H18" s="15">
        <f t="shared" si="3"/>
        <v>1509</v>
      </c>
    </row>
    <row r="19" spans="1:8" x14ac:dyDescent="0.2">
      <c r="A19" s="5"/>
      <c r="B19" s="11" t="s">
        <v>80</v>
      </c>
      <c r="C19" s="15">
        <v>180000</v>
      </c>
      <c r="D19" s="15">
        <v>40000</v>
      </c>
      <c r="E19" s="15">
        <v>220000</v>
      </c>
      <c r="F19" s="15">
        <v>205520.2</v>
      </c>
      <c r="G19" s="15">
        <v>205120.2</v>
      </c>
      <c r="H19" s="15">
        <f t="shared" si="3"/>
        <v>14479.799999999988</v>
      </c>
    </row>
    <row r="20" spans="1:8" x14ac:dyDescent="0.2">
      <c r="A20" s="5"/>
      <c r="B20" s="11" t="s">
        <v>81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3"/>
        <v>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8" x14ac:dyDescent="0.2">
      <c r="A22" s="5"/>
      <c r="B22" s="11" t="s">
        <v>83</v>
      </c>
      <c r="C22" s="15">
        <v>100000</v>
      </c>
      <c r="D22" s="15">
        <v>50000</v>
      </c>
      <c r="E22" s="15">
        <v>50000</v>
      </c>
      <c r="F22" s="15">
        <v>48467.38</v>
      </c>
      <c r="G22" s="15">
        <v>48467.38</v>
      </c>
      <c r="H22" s="15">
        <f t="shared" si="3"/>
        <v>1532.6200000000026</v>
      </c>
    </row>
    <row r="23" spans="1:8" x14ac:dyDescent="0.2">
      <c r="A23" s="50" t="s">
        <v>63</v>
      </c>
      <c r="B23" s="7"/>
      <c r="C23" s="15">
        <f t="shared" ref="C23:H23" si="4">SUM(C24:C32)</f>
        <v>796207.08000000007</v>
      </c>
      <c r="D23" s="15">
        <f t="shared" si="4"/>
        <v>549025.66999999993</v>
      </c>
      <c r="E23" s="15">
        <f t="shared" si="4"/>
        <v>709407.75</v>
      </c>
      <c r="F23" s="15">
        <f t="shared" si="4"/>
        <v>734351.88</v>
      </c>
      <c r="G23" s="15">
        <f t="shared" si="4"/>
        <v>734351.88</v>
      </c>
      <c r="H23" s="15">
        <f t="shared" si="4"/>
        <v>-24944.130000000034</v>
      </c>
    </row>
    <row r="24" spans="1:8" x14ac:dyDescent="0.2">
      <c r="A24" s="5"/>
      <c r="B24" s="11" t="s">
        <v>84</v>
      </c>
      <c r="C24" s="15">
        <v>85164</v>
      </c>
      <c r="D24" s="15">
        <f>C24-E24</f>
        <v>15828</v>
      </c>
      <c r="E24" s="15">
        <v>69336</v>
      </c>
      <c r="F24" s="15">
        <v>58425.53</v>
      </c>
      <c r="G24" s="15">
        <v>58425.53</v>
      </c>
      <c r="H24" s="15">
        <f>E24-F24</f>
        <v>10910.470000000001</v>
      </c>
    </row>
    <row r="25" spans="1:8" x14ac:dyDescent="0.2">
      <c r="A25" s="5"/>
      <c r="B25" s="11" t="s">
        <v>85</v>
      </c>
      <c r="C25" s="15">
        <v>42000</v>
      </c>
      <c r="D25" s="15">
        <v>6000</v>
      </c>
      <c r="E25" s="15">
        <v>48000</v>
      </c>
      <c r="F25" s="15">
        <v>33500</v>
      </c>
      <c r="G25" s="15">
        <v>33500</v>
      </c>
      <c r="H25" s="15">
        <f t="shared" ref="H25:H32" si="5">E25-F25</f>
        <v>14500</v>
      </c>
    </row>
    <row r="26" spans="1:8" x14ac:dyDescent="0.2">
      <c r="A26" s="5"/>
      <c r="B26" s="11" t="s">
        <v>86</v>
      </c>
      <c r="C26" s="15">
        <v>0</v>
      </c>
      <c r="D26" s="15">
        <v>30000</v>
      </c>
      <c r="E26" s="15">
        <v>30000</v>
      </c>
      <c r="F26" s="15">
        <v>0</v>
      </c>
      <c r="G26" s="15">
        <v>0</v>
      </c>
      <c r="H26" s="15">
        <f t="shared" si="5"/>
        <v>30000</v>
      </c>
    </row>
    <row r="27" spans="1:8" x14ac:dyDescent="0.2">
      <c r="A27" s="5"/>
      <c r="B27" s="11" t="s">
        <v>87</v>
      </c>
      <c r="C27" s="15">
        <v>39000</v>
      </c>
      <c r="D27" s="15">
        <v>0</v>
      </c>
      <c r="E27" s="15">
        <v>39000</v>
      </c>
      <c r="F27" s="15">
        <v>30131.97</v>
      </c>
      <c r="G27" s="15">
        <v>30131.97</v>
      </c>
      <c r="H27" s="15">
        <f t="shared" si="5"/>
        <v>8868.0299999999988</v>
      </c>
    </row>
    <row r="28" spans="1:8" x14ac:dyDescent="0.2">
      <c r="A28" s="5"/>
      <c r="B28" s="11" t="s">
        <v>88</v>
      </c>
      <c r="C28" s="15">
        <v>355533.02</v>
      </c>
      <c r="D28" s="15">
        <f>C28-E28</f>
        <v>270000</v>
      </c>
      <c r="E28" s="15">
        <v>85533.02</v>
      </c>
      <c r="F28" s="15">
        <v>56584.800000000003</v>
      </c>
      <c r="G28" s="15">
        <v>56584.800000000003</v>
      </c>
      <c r="H28" s="15">
        <f t="shared" si="5"/>
        <v>28948.22</v>
      </c>
    </row>
    <row r="29" spans="1:8" x14ac:dyDescent="0.2">
      <c r="A29" s="5"/>
      <c r="B29" s="11" t="s">
        <v>89</v>
      </c>
      <c r="C29" s="15">
        <v>25000</v>
      </c>
      <c r="D29" s="15">
        <v>20000</v>
      </c>
      <c r="E29" s="15">
        <v>45000</v>
      </c>
      <c r="F29" s="15">
        <v>30160</v>
      </c>
      <c r="G29" s="15">
        <v>30160</v>
      </c>
      <c r="H29" s="15">
        <f t="shared" si="5"/>
        <v>14840</v>
      </c>
    </row>
    <row r="30" spans="1:8" x14ac:dyDescent="0.2">
      <c r="A30" s="5"/>
      <c r="B30" s="11" t="s">
        <v>90</v>
      </c>
      <c r="C30" s="15">
        <v>5500</v>
      </c>
      <c r="D30" s="15">
        <v>0</v>
      </c>
      <c r="E30" s="15">
        <v>5500</v>
      </c>
      <c r="F30" s="15">
        <v>1098</v>
      </c>
      <c r="G30" s="15">
        <v>1098</v>
      </c>
      <c r="H30" s="15">
        <f t="shared" si="5"/>
        <v>4402</v>
      </c>
    </row>
    <row r="31" spans="1:8" x14ac:dyDescent="0.2">
      <c r="A31" s="5"/>
      <c r="B31" s="11" t="s">
        <v>91</v>
      </c>
      <c r="C31" s="15">
        <v>120000</v>
      </c>
      <c r="D31" s="15">
        <f>C31-E31</f>
        <v>32084.5</v>
      </c>
      <c r="E31" s="15">
        <v>87915.5</v>
      </c>
      <c r="F31" s="15">
        <v>278790.2</v>
      </c>
      <c r="G31" s="15">
        <v>278790.2</v>
      </c>
      <c r="H31" s="15">
        <f t="shared" si="5"/>
        <v>-190874.7</v>
      </c>
    </row>
    <row r="32" spans="1:8" x14ac:dyDescent="0.2">
      <c r="A32" s="5"/>
      <c r="B32" s="11" t="s">
        <v>19</v>
      </c>
      <c r="C32" s="15">
        <v>124010.06</v>
      </c>
      <c r="D32" s="15">
        <f>E32-C32</f>
        <v>175113.16999999998</v>
      </c>
      <c r="E32" s="15">
        <v>299123.23</v>
      </c>
      <c r="F32" s="15">
        <v>245661.38</v>
      </c>
      <c r="G32" s="15">
        <v>245661.38</v>
      </c>
      <c r="H32" s="15">
        <f t="shared" si="5"/>
        <v>53461.849999999977</v>
      </c>
    </row>
    <row r="33" spans="1:8" x14ac:dyDescent="0.2">
      <c r="A33" s="50" t="s">
        <v>64</v>
      </c>
      <c r="B33" s="7"/>
      <c r="C33" s="15">
        <f t="shared" ref="C33:H33" si="6">SUM(C34:C42)</f>
        <v>0</v>
      </c>
      <c r="D33" s="15">
        <f t="shared" si="6"/>
        <v>15001</v>
      </c>
      <c r="E33" s="15">
        <f t="shared" si="6"/>
        <v>15001</v>
      </c>
      <c r="F33" s="15">
        <f t="shared" si="6"/>
        <v>20221</v>
      </c>
      <c r="G33" s="15">
        <f t="shared" si="6"/>
        <v>20221</v>
      </c>
      <c r="H33" s="15">
        <f t="shared" si="6"/>
        <v>-5220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>E34-F34</f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ref="H35:H42" si="7">E35-F35</f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7"/>
        <v>0</v>
      </c>
    </row>
    <row r="37" spans="1:8" x14ac:dyDescent="0.2">
      <c r="A37" s="5"/>
      <c r="B37" s="11" t="s">
        <v>95</v>
      </c>
      <c r="C37" s="15">
        <v>0</v>
      </c>
      <c r="D37" s="15">
        <v>15001</v>
      </c>
      <c r="E37" s="15">
        <v>15001</v>
      </c>
      <c r="F37" s="15">
        <v>20221</v>
      </c>
      <c r="G37" s="15">
        <v>20221</v>
      </c>
      <c r="H37" s="15">
        <f t="shared" si="7"/>
        <v>-5220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7"/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7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7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 t="shared" si="7"/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7"/>
        <v>0</v>
      </c>
    </row>
    <row r="43" spans="1:8" x14ac:dyDescent="0.2">
      <c r="A43" s="50" t="s">
        <v>65</v>
      </c>
      <c r="B43" s="7"/>
      <c r="C43" s="15">
        <f t="shared" ref="C43:H43" si="8">SUM(C44:C52)</f>
        <v>10000</v>
      </c>
      <c r="D43" s="15">
        <f t="shared" si="8"/>
        <v>10000</v>
      </c>
      <c r="E43" s="15">
        <f t="shared" si="8"/>
        <v>0</v>
      </c>
      <c r="F43" s="15">
        <f t="shared" si="8"/>
        <v>0</v>
      </c>
      <c r="G43" s="15">
        <f t="shared" si="8"/>
        <v>0</v>
      </c>
      <c r="H43" s="15">
        <f t="shared" si="8"/>
        <v>0</v>
      </c>
    </row>
    <row r="44" spans="1:8" x14ac:dyDescent="0.2">
      <c r="A44" s="5"/>
      <c r="B44" s="11" t="s">
        <v>99</v>
      </c>
      <c r="C44" s="15">
        <v>10000</v>
      </c>
      <c r="D44" s="15">
        <v>10000</v>
      </c>
      <c r="E44" s="15">
        <v>0</v>
      </c>
      <c r="F44" s="15">
        <v>0</v>
      </c>
      <c r="G44" s="15">
        <v>0</v>
      </c>
      <c r="H44" s="15">
        <f>E44-F44</f>
        <v>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f t="shared" ref="H45:H52" si="9">E45-F45</f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f t="shared" si="9"/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f t="shared" si="9"/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9"/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si="9"/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9"/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9"/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9"/>
        <v>0</v>
      </c>
    </row>
    <row r="53" spans="1:8" x14ac:dyDescent="0.2">
      <c r="A53" s="50" t="s">
        <v>66</v>
      </c>
      <c r="B53" s="7"/>
      <c r="C53" s="15">
        <f t="shared" ref="C53:H53" si="10">SUM(C54:C56)</f>
        <v>0</v>
      </c>
      <c r="D53" s="15">
        <f t="shared" si="10"/>
        <v>0</v>
      </c>
      <c r="E53" s="15">
        <f t="shared" si="10"/>
        <v>0</v>
      </c>
      <c r="F53" s="15">
        <f t="shared" si="10"/>
        <v>0</v>
      </c>
      <c r="G53" s="15">
        <f t="shared" si="10"/>
        <v>0</v>
      </c>
      <c r="H53" s="15">
        <f t="shared" si="10"/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>E54-F54</f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ref="H55:H56" si="11">E55-F55</f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f t="shared" si="11"/>
        <v>0</v>
      </c>
    </row>
    <row r="57" spans="1:8" x14ac:dyDescent="0.2">
      <c r="A57" s="50" t="s">
        <v>67</v>
      </c>
      <c r="B57" s="7"/>
      <c r="C57" s="15">
        <f t="shared" ref="C57:H57" si="12">SUM(C58:C64)</f>
        <v>0</v>
      </c>
      <c r="D57" s="15">
        <f t="shared" si="12"/>
        <v>0</v>
      </c>
      <c r="E57" s="15">
        <f t="shared" si="12"/>
        <v>0</v>
      </c>
      <c r="F57" s="15">
        <f t="shared" si="12"/>
        <v>0</v>
      </c>
      <c r="G57" s="15">
        <f t="shared" si="12"/>
        <v>0</v>
      </c>
      <c r="H57" s="15">
        <f t="shared" si="12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>E58-F58</f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ref="H59:H64" si="13">E59-F59</f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3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3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3"/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f t="shared" si="13"/>
        <v>0</v>
      </c>
    </row>
    <row r="65" spans="1:8" x14ac:dyDescent="0.2">
      <c r="A65" s="50" t="s">
        <v>68</v>
      </c>
      <c r="B65" s="7"/>
      <c r="C65" s="15">
        <f t="shared" ref="C65:H65" si="14">SUM(C66:C68)</f>
        <v>0</v>
      </c>
      <c r="D65" s="15">
        <f t="shared" si="14"/>
        <v>0</v>
      </c>
      <c r="E65" s="15">
        <f t="shared" si="14"/>
        <v>0</v>
      </c>
      <c r="F65" s="15">
        <f t="shared" si="14"/>
        <v>0</v>
      </c>
      <c r="G65" s="15">
        <f t="shared" si="14"/>
        <v>0</v>
      </c>
      <c r="H65" s="15">
        <f t="shared" si="14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>E66-F66</f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ref="H67:H68" si="15">E67-F67</f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5"/>
        <v>0</v>
      </c>
    </row>
    <row r="69" spans="1:8" x14ac:dyDescent="0.2">
      <c r="A69" s="50" t="s">
        <v>69</v>
      </c>
      <c r="B69" s="7"/>
      <c r="C69" s="15">
        <f t="shared" ref="C69:H69" si="16">SUM(C70:C76)</f>
        <v>255824</v>
      </c>
      <c r="D69" s="15">
        <f t="shared" si="16"/>
        <v>0</v>
      </c>
      <c r="E69" s="15">
        <f t="shared" si="16"/>
        <v>255824</v>
      </c>
      <c r="F69" s="15">
        <f t="shared" si="16"/>
        <v>0</v>
      </c>
      <c r="G69" s="15">
        <f t="shared" si="16"/>
        <v>0</v>
      </c>
      <c r="H69" s="15">
        <f t="shared" si="16"/>
        <v>255824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>E70-F70</f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ref="H71:H76" si="17">E71-F71</f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7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7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f t="shared" si="17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 t="shared" si="17"/>
        <v>0</v>
      </c>
    </row>
    <row r="76" spans="1:8" x14ac:dyDescent="0.2">
      <c r="A76" s="6"/>
      <c r="B76" s="12" t="s">
        <v>124</v>
      </c>
      <c r="C76" s="16">
        <v>255824</v>
      </c>
      <c r="D76" s="16">
        <v>0</v>
      </c>
      <c r="E76" s="16">
        <v>255824</v>
      </c>
      <c r="F76" s="16">
        <v>0</v>
      </c>
      <c r="G76" s="16">
        <v>0</v>
      </c>
      <c r="H76" s="16">
        <f t="shared" si="17"/>
        <v>255824</v>
      </c>
    </row>
    <row r="77" spans="1:8" x14ac:dyDescent="0.2">
      <c r="A77" s="8"/>
      <c r="B77" s="13" t="s">
        <v>53</v>
      </c>
      <c r="C77" s="17">
        <f t="shared" ref="C77:H77" si="18">C69+C65+C57+C53+C43+C33+C23+C13+C5</f>
        <v>6700000</v>
      </c>
      <c r="D77" s="17">
        <f t="shared" si="18"/>
        <v>1963601.67</v>
      </c>
      <c r="E77" s="17">
        <f t="shared" si="18"/>
        <v>6700000</v>
      </c>
      <c r="F77" s="17">
        <f t="shared" si="18"/>
        <v>4908495.51</v>
      </c>
      <c r="G77" s="17">
        <f t="shared" si="18"/>
        <v>4908095.51</v>
      </c>
      <c r="H77" s="17">
        <f t="shared" si="18"/>
        <v>1791504.4899999998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D8:D10 D14:D15 D28 D31:D32 D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M18" sqref="M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139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6434176</v>
      </c>
      <c r="D6" s="22">
        <v>10000</v>
      </c>
      <c r="E6" s="52">
        <v>6444176</v>
      </c>
      <c r="F6" s="52">
        <v>4908495.51</v>
      </c>
      <c r="G6" s="52">
        <v>4908095.51</v>
      </c>
      <c r="H6" s="52">
        <v>1525680.49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10000</v>
      </c>
      <c r="D8" s="22">
        <v>10000</v>
      </c>
      <c r="E8" s="52">
        <v>0</v>
      </c>
      <c r="F8" s="22">
        <v>0</v>
      </c>
      <c r="G8" s="22">
        <v>0</v>
      </c>
      <c r="H8" s="52">
        <v>10000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52">
        <v>255824</v>
      </c>
      <c r="D10" s="22">
        <v>0</v>
      </c>
      <c r="E10" s="52">
        <v>255824</v>
      </c>
      <c r="F10" s="22">
        <v>0</v>
      </c>
      <c r="G10" s="22">
        <v>0</v>
      </c>
      <c r="H10" s="52">
        <v>255824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6700000</v>
      </c>
      <c r="D16" s="17">
        <f t="shared" si="0"/>
        <v>20000</v>
      </c>
      <c r="E16" s="17">
        <f t="shared" si="0"/>
        <v>6700000</v>
      </c>
      <c r="F16" s="17">
        <f t="shared" si="0"/>
        <v>4908495.51</v>
      </c>
      <c r="G16" s="17">
        <f t="shared" si="0"/>
        <v>4908095.51</v>
      </c>
      <c r="H16" s="17">
        <f t="shared" si="0"/>
        <v>1791504.49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opLeftCell="A19" workbookViewId="0">
      <selection activeCell="A36" sqref="A36:B3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128</v>
      </c>
      <c r="B7" s="24"/>
      <c r="C7" s="15">
        <v>3628289.34</v>
      </c>
      <c r="D7" s="15">
        <v>0</v>
      </c>
      <c r="E7" s="15">
        <v>3628289.34</v>
      </c>
      <c r="F7" s="15">
        <v>2720046.72</v>
      </c>
      <c r="G7" s="15">
        <v>2719646.72</v>
      </c>
      <c r="H7" s="15">
        <v>908242.62</v>
      </c>
    </row>
    <row r="8" spans="1:8" x14ac:dyDescent="0.2">
      <c r="A8" s="4" t="s">
        <v>129</v>
      </c>
      <c r="B8" s="24"/>
      <c r="C8" s="15">
        <v>111575.2</v>
      </c>
      <c r="D8" s="15">
        <v>0</v>
      </c>
      <c r="E8" s="15">
        <v>111575.2</v>
      </c>
      <c r="F8" s="15">
        <v>74672</v>
      </c>
      <c r="G8" s="15">
        <v>74672</v>
      </c>
      <c r="H8" s="15">
        <v>36903.199999999997</v>
      </c>
    </row>
    <row r="9" spans="1:8" x14ac:dyDescent="0.2">
      <c r="A9" s="4" t="s">
        <v>130</v>
      </c>
      <c r="B9" s="24"/>
      <c r="C9" s="15">
        <v>242676.06</v>
      </c>
      <c r="D9" s="15">
        <v>0</v>
      </c>
      <c r="E9" s="15">
        <v>242676.06</v>
      </c>
      <c r="F9" s="15">
        <v>151533.70000000001</v>
      </c>
      <c r="G9" s="15">
        <v>151533.70000000001</v>
      </c>
      <c r="H9" s="15">
        <v>91142.36</v>
      </c>
    </row>
    <row r="10" spans="1:8" x14ac:dyDescent="0.2">
      <c r="A10" s="4" t="s">
        <v>131</v>
      </c>
      <c r="B10" s="24"/>
      <c r="C10" s="15">
        <v>299858.34999999998</v>
      </c>
      <c r="D10" s="15">
        <v>0</v>
      </c>
      <c r="E10" s="15">
        <v>299858.34999999998</v>
      </c>
      <c r="F10" s="15">
        <v>222436.8</v>
      </c>
      <c r="G10" s="15">
        <v>222436.8</v>
      </c>
      <c r="H10" s="15">
        <v>77421.55</v>
      </c>
    </row>
    <row r="11" spans="1:8" x14ac:dyDescent="0.2">
      <c r="A11" s="4" t="s">
        <v>132</v>
      </c>
      <c r="B11" s="24"/>
      <c r="C11" s="15">
        <v>688452.98</v>
      </c>
      <c r="D11" s="15">
        <v>0</v>
      </c>
      <c r="E11" s="15">
        <v>688452.98</v>
      </c>
      <c r="F11" s="15">
        <v>506889</v>
      </c>
      <c r="G11" s="15">
        <v>506889</v>
      </c>
      <c r="H11" s="15">
        <v>181563.98</v>
      </c>
    </row>
    <row r="12" spans="1:8" x14ac:dyDescent="0.2">
      <c r="A12" s="4" t="s">
        <v>133</v>
      </c>
      <c r="B12" s="24"/>
      <c r="C12" s="15">
        <v>370987.54</v>
      </c>
      <c r="D12" s="15">
        <v>0</v>
      </c>
      <c r="E12" s="15">
        <v>370987.54</v>
      </c>
      <c r="F12" s="15">
        <v>253751.07</v>
      </c>
      <c r="G12" s="15">
        <v>253751.07</v>
      </c>
      <c r="H12" s="15">
        <v>117236.47</v>
      </c>
    </row>
    <row r="13" spans="1:8" x14ac:dyDescent="0.2">
      <c r="A13" s="4" t="s">
        <v>134</v>
      </c>
      <c r="B13" s="24"/>
      <c r="C13" s="15">
        <v>548597.1</v>
      </c>
      <c r="D13" s="15">
        <v>0</v>
      </c>
      <c r="E13" s="15">
        <v>548597.1</v>
      </c>
      <c r="F13" s="15">
        <v>323645</v>
      </c>
      <c r="G13" s="15">
        <v>323645</v>
      </c>
      <c r="H13" s="15">
        <v>224952.1</v>
      </c>
    </row>
    <row r="14" spans="1:8" x14ac:dyDescent="0.2">
      <c r="A14" s="4" t="s">
        <v>135</v>
      </c>
      <c r="B14" s="24"/>
      <c r="C14" s="15">
        <v>432997.13</v>
      </c>
      <c r="D14" s="15">
        <v>0</v>
      </c>
      <c r="E14" s="15">
        <v>432997.13</v>
      </c>
      <c r="F14" s="15">
        <v>376503.22</v>
      </c>
      <c r="G14" s="15">
        <v>376503.22</v>
      </c>
      <c r="H14" s="15">
        <v>56493.91</v>
      </c>
    </row>
    <row r="15" spans="1:8" x14ac:dyDescent="0.2">
      <c r="A15" s="4" t="s">
        <v>136</v>
      </c>
      <c r="B15" s="24"/>
      <c r="C15" s="15">
        <v>376566.3</v>
      </c>
      <c r="D15" s="15">
        <v>0</v>
      </c>
      <c r="E15" s="15">
        <v>376566.3</v>
      </c>
      <c r="F15" s="15">
        <v>279018</v>
      </c>
      <c r="G15" s="15">
        <v>279018</v>
      </c>
      <c r="H15" s="15">
        <v>97548.3</v>
      </c>
    </row>
    <row r="16" spans="1:8" x14ac:dyDescent="0.2">
      <c r="A16" s="4"/>
      <c r="B16" s="24"/>
      <c r="C16" s="15"/>
      <c r="D16" s="15"/>
      <c r="E16" s="15"/>
      <c r="F16" s="15"/>
      <c r="G16" s="15"/>
      <c r="H16" s="15"/>
    </row>
    <row r="17" spans="1:8" x14ac:dyDescent="0.2">
      <c r="A17" s="4"/>
      <c r="B17" s="27"/>
      <c r="C17" s="16"/>
      <c r="D17" s="16"/>
      <c r="E17" s="16"/>
      <c r="F17" s="16"/>
      <c r="G17" s="16"/>
      <c r="H17" s="16"/>
    </row>
    <row r="18" spans="1:8" x14ac:dyDescent="0.2">
      <c r="A18" s="28"/>
      <c r="B18" s="49" t="s">
        <v>53</v>
      </c>
      <c r="C18" s="25">
        <v>6700000</v>
      </c>
      <c r="D18" s="25">
        <v>0</v>
      </c>
      <c r="E18" s="25">
        <v>6700000</v>
      </c>
      <c r="F18" s="25">
        <v>4908495.51</v>
      </c>
      <c r="G18" s="25">
        <v>4908095.51</v>
      </c>
      <c r="H18" s="25">
        <v>1791504.49</v>
      </c>
    </row>
    <row r="21" spans="1:8" ht="45" customHeight="1" x14ac:dyDescent="0.2">
      <c r="A21" s="53" t="s">
        <v>140</v>
      </c>
      <c r="B21" s="54"/>
      <c r="C21" s="54"/>
      <c r="D21" s="54"/>
      <c r="E21" s="54"/>
      <c r="F21" s="54"/>
      <c r="G21" s="54"/>
      <c r="H21" s="55"/>
    </row>
    <row r="23" spans="1:8" x14ac:dyDescent="0.2">
      <c r="A23" s="58" t="s">
        <v>54</v>
      </c>
      <c r="B23" s="59"/>
      <c r="C23" s="53" t="s">
        <v>60</v>
      </c>
      <c r="D23" s="54"/>
      <c r="E23" s="54"/>
      <c r="F23" s="54"/>
      <c r="G23" s="55"/>
      <c r="H23" s="56" t="s">
        <v>59</v>
      </c>
    </row>
    <row r="24" spans="1:8" ht="22.5" x14ac:dyDescent="0.2">
      <c r="A24" s="60"/>
      <c r="B24" s="61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7"/>
    </row>
    <row r="25" spans="1:8" x14ac:dyDescent="0.2">
      <c r="A25" s="62"/>
      <c r="B25" s="63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30"/>
      <c r="B26" s="31"/>
      <c r="C26" s="35"/>
      <c r="D26" s="35"/>
      <c r="E26" s="35"/>
      <c r="F26" s="35"/>
      <c r="G26" s="35"/>
      <c r="H26" s="35"/>
    </row>
    <row r="27" spans="1:8" x14ac:dyDescent="0.2">
      <c r="A27" s="4" t="s">
        <v>8</v>
      </c>
      <c r="B27" s="2"/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</row>
    <row r="28" spans="1:8" x14ac:dyDescent="0.2">
      <c r="A28" s="4" t="s">
        <v>9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 t="s">
        <v>10</v>
      </c>
      <c r="B29" s="2"/>
      <c r="C29" s="36"/>
      <c r="D29" s="36"/>
      <c r="E29" s="36"/>
      <c r="F29" s="36"/>
      <c r="G29" s="36"/>
      <c r="H29" s="36"/>
    </row>
    <row r="30" spans="1:8" x14ac:dyDescent="0.2">
      <c r="A30" s="4" t="s">
        <v>11</v>
      </c>
      <c r="B30" s="2"/>
      <c r="C30" s="36"/>
      <c r="D30" s="36"/>
      <c r="E30" s="36"/>
      <c r="F30" s="36"/>
      <c r="G30" s="36"/>
      <c r="H30" s="36"/>
    </row>
    <row r="31" spans="1:8" x14ac:dyDescent="0.2">
      <c r="A31" s="4"/>
      <c r="B31" s="2"/>
      <c r="C31" s="37"/>
      <c r="D31" s="37"/>
      <c r="E31" s="37"/>
      <c r="F31" s="37"/>
      <c r="G31" s="37"/>
      <c r="H31" s="37"/>
    </row>
    <row r="32" spans="1:8" x14ac:dyDescent="0.2">
      <c r="A32" s="28"/>
      <c r="B32" s="49" t="s">
        <v>53</v>
      </c>
      <c r="C32" s="25">
        <f t="shared" ref="C32:H32" si="0">C30+C29+C28+C27</f>
        <v>0</v>
      </c>
      <c r="D32" s="25">
        <f t="shared" si="0"/>
        <v>0</v>
      </c>
      <c r="E32" s="25">
        <f t="shared" si="0"/>
        <v>0</v>
      </c>
      <c r="F32" s="25">
        <f t="shared" si="0"/>
        <v>0</v>
      </c>
      <c r="G32" s="25">
        <f t="shared" si="0"/>
        <v>0</v>
      </c>
      <c r="H32" s="25">
        <f t="shared" si="0"/>
        <v>0</v>
      </c>
    </row>
    <row r="35" spans="1:9" ht="45" customHeight="1" x14ac:dyDescent="0.2">
      <c r="A35" s="53" t="s">
        <v>140</v>
      </c>
      <c r="B35" s="54"/>
      <c r="C35" s="54"/>
      <c r="D35" s="54"/>
      <c r="E35" s="54"/>
      <c r="F35" s="54"/>
      <c r="G35" s="54"/>
      <c r="H35" s="55"/>
    </row>
    <row r="36" spans="1:9" x14ac:dyDescent="0.2">
      <c r="A36" s="58" t="s">
        <v>54</v>
      </c>
      <c r="B36" s="59"/>
      <c r="C36" s="53" t="s">
        <v>60</v>
      </c>
      <c r="D36" s="54"/>
      <c r="E36" s="54"/>
      <c r="F36" s="54"/>
      <c r="G36" s="55"/>
      <c r="H36" s="56" t="s">
        <v>59</v>
      </c>
    </row>
    <row r="37" spans="1:9" ht="22.5" x14ac:dyDescent="0.2">
      <c r="A37" s="60"/>
      <c r="B37" s="61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7"/>
    </row>
    <row r="38" spans="1:9" x14ac:dyDescent="0.2">
      <c r="A38" s="62"/>
      <c r="B38" s="63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9" x14ac:dyDescent="0.2">
      <c r="A39" s="30"/>
      <c r="B39" s="31"/>
      <c r="C39" s="35"/>
      <c r="D39" s="35"/>
      <c r="E39" s="35"/>
      <c r="F39" s="35"/>
      <c r="G39" s="35"/>
      <c r="H39" s="35"/>
    </row>
    <row r="40" spans="1:9" ht="22.5" x14ac:dyDescent="0.2">
      <c r="A40" s="4"/>
      <c r="B40" s="33" t="s">
        <v>13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51"/>
    </row>
    <row r="41" spans="1:9" x14ac:dyDescent="0.2">
      <c r="A41" s="4"/>
      <c r="B41" s="33"/>
      <c r="C41" s="36"/>
      <c r="D41" s="36"/>
      <c r="E41" s="36"/>
      <c r="F41" s="36"/>
      <c r="G41" s="36"/>
      <c r="H41" s="36"/>
    </row>
    <row r="42" spans="1:9" x14ac:dyDescent="0.2">
      <c r="A42" s="4"/>
      <c r="B42" s="33" t="s">
        <v>12</v>
      </c>
      <c r="C42" s="36"/>
      <c r="D42" s="36"/>
      <c r="E42" s="36"/>
      <c r="F42" s="36"/>
      <c r="G42" s="36"/>
      <c r="H42" s="36"/>
    </row>
    <row r="43" spans="1:9" x14ac:dyDescent="0.2">
      <c r="A43" s="4"/>
      <c r="B43" s="33"/>
      <c r="C43" s="36"/>
      <c r="D43" s="36"/>
      <c r="E43" s="36"/>
      <c r="F43" s="36"/>
      <c r="G43" s="36"/>
      <c r="H43" s="36"/>
    </row>
    <row r="44" spans="1:9" ht="22.5" x14ac:dyDescent="0.2">
      <c r="A44" s="4"/>
      <c r="B44" s="33" t="s">
        <v>14</v>
      </c>
      <c r="C44" s="36">
        <v>6700000</v>
      </c>
      <c r="D44" s="36">
        <v>0</v>
      </c>
      <c r="E44" s="36">
        <v>6700000</v>
      </c>
      <c r="F44" s="36">
        <v>4908495.51</v>
      </c>
      <c r="G44" s="36">
        <v>4908095.51</v>
      </c>
      <c r="H44" s="36">
        <v>1791504.49</v>
      </c>
      <c r="I44" s="51"/>
    </row>
    <row r="45" spans="1:9" x14ac:dyDescent="0.2">
      <c r="A45" s="4"/>
      <c r="B45" s="33"/>
      <c r="C45" s="36"/>
      <c r="D45" s="36"/>
      <c r="E45" s="36"/>
      <c r="F45" s="36"/>
      <c r="G45" s="36"/>
      <c r="H45" s="36"/>
    </row>
    <row r="46" spans="1:9" ht="22.5" x14ac:dyDescent="0.2">
      <c r="A46" s="4"/>
      <c r="B46" s="33" t="s">
        <v>26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51"/>
    </row>
    <row r="47" spans="1:9" x14ac:dyDescent="0.2">
      <c r="A47" s="4"/>
      <c r="B47" s="33"/>
      <c r="C47" s="36"/>
      <c r="D47" s="36"/>
      <c r="E47" s="36"/>
      <c r="F47" s="36"/>
      <c r="G47" s="36"/>
      <c r="H47" s="36"/>
    </row>
    <row r="48" spans="1:9" ht="22.5" x14ac:dyDescent="0.2">
      <c r="A48" s="4"/>
      <c r="B48" s="33" t="s">
        <v>27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51"/>
    </row>
    <row r="49" spans="1:9" x14ac:dyDescent="0.2">
      <c r="A49" s="4"/>
      <c r="B49" s="33"/>
      <c r="C49" s="36"/>
      <c r="D49" s="36"/>
      <c r="E49" s="36"/>
      <c r="F49" s="36"/>
      <c r="G49" s="36"/>
      <c r="H49" s="36"/>
    </row>
    <row r="50" spans="1:9" ht="22.5" x14ac:dyDescent="0.2">
      <c r="A50" s="4"/>
      <c r="B50" s="33" t="s">
        <v>34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51"/>
    </row>
    <row r="51" spans="1:9" x14ac:dyDescent="0.2">
      <c r="A51" s="4"/>
      <c r="B51" s="33"/>
      <c r="C51" s="36"/>
      <c r="D51" s="36"/>
      <c r="E51" s="36"/>
      <c r="F51" s="36"/>
      <c r="G51" s="36"/>
      <c r="H51" s="36"/>
    </row>
    <row r="52" spans="1:9" x14ac:dyDescent="0.2">
      <c r="A52" s="4"/>
      <c r="B52" s="33" t="s">
        <v>15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</row>
    <row r="53" spans="1:9" x14ac:dyDescent="0.2">
      <c r="A53" s="32"/>
      <c r="B53" s="34"/>
      <c r="C53" s="37"/>
      <c r="D53" s="37"/>
      <c r="E53" s="37"/>
      <c r="F53" s="37"/>
      <c r="G53" s="37"/>
      <c r="H53" s="37"/>
    </row>
    <row r="54" spans="1:9" x14ac:dyDescent="0.2">
      <c r="A54" s="28"/>
      <c r="B54" s="49" t="s">
        <v>53</v>
      </c>
      <c r="C54" s="25">
        <f t="shared" ref="C54:H54" si="1">C52+C50+C48+C46+C44+C42+C40</f>
        <v>6700000</v>
      </c>
      <c r="D54" s="25">
        <f t="shared" si="1"/>
        <v>0</v>
      </c>
      <c r="E54" s="25">
        <f t="shared" si="1"/>
        <v>6700000</v>
      </c>
      <c r="F54" s="25">
        <f t="shared" si="1"/>
        <v>4908495.51</v>
      </c>
      <c r="G54" s="25">
        <f t="shared" si="1"/>
        <v>4908095.51</v>
      </c>
      <c r="H54" s="25">
        <f t="shared" si="1"/>
        <v>1791504.49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4316742.32</v>
      </c>
      <c r="D6" s="15">
        <v>0</v>
      </c>
      <c r="E6" s="15">
        <v>4316742.32</v>
      </c>
      <c r="F6" s="15">
        <v>3226935.72</v>
      </c>
      <c r="G6" s="15">
        <v>3226535.72</v>
      </c>
      <c r="H6" s="15">
        <v>1089806.6000000001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688452.98</v>
      </c>
      <c r="D8" s="15">
        <v>0</v>
      </c>
      <c r="E8" s="15">
        <v>688452.98</v>
      </c>
      <c r="F8" s="15">
        <v>506889</v>
      </c>
      <c r="G8" s="15">
        <v>506889</v>
      </c>
      <c r="H8" s="15">
        <v>181563.98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3628289.34</v>
      </c>
      <c r="D11" s="15">
        <v>0</v>
      </c>
      <c r="E11" s="15">
        <v>3628289.34</v>
      </c>
      <c r="F11" s="15">
        <v>2720046.72</v>
      </c>
      <c r="G11" s="15">
        <v>2719646.72</v>
      </c>
      <c r="H11" s="15">
        <v>908242.62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2383257.6800000002</v>
      </c>
      <c r="D16" s="15">
        <v>0</v>
      </c>
      <c r="E16" s="15">
        <v>2383257.6800000002</v>
      </c>
      <c r="F16" s="15">
        <v>1681559.79</v>
      </c>
      <c r="G16" s="15">
        <v>1681559.79</v>
      </c>
      <c r="H16" s="15">
        <v>701697.89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2383257.6800000002</v>
      </c>
      <c r="D19" s="15">
        <v>0</v>
      </c>
      <c r="E19" s="15">
        <v>2383257.6800000002</v>
      </c>
      <c r="F19" s="15">
        <v>1681559.79</v>
      </c>
      <c r="G19" s="15">
        <v>1681559.79</v>
      </c>
      <c r="H19" s="15">
        <v>701697.89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6700000</v>
      </c>
      <c r="D42" s="25">
        <f t="shared" si="0"/>
        <v>0</v>
      </c>
      <c r="E42" s="25">
        <f t="shared" si="0"/>
        <v>6700000</v>
      </c>
      <c r="F42" s="25">
        <f t="shared" si="0"/>
        <v>4908495.51</v>
      </c>
      <c r="G42" s="25">
        <f t="shared" si="0"/>
        <v>4908095.51</v>
      </c>
      <c r="H42" s="25">
        <f t="shared" si="0"/>
        <v>1791504.4900000002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2018-03-08T21:21:25Z</cp:lastPrinted>
  <dcterms:created xsi:type="dcterms:W3CDTF">2014-02-10T03:37:14Z</dcterms:created>
  <dcterms:modified xsi:type="dcterms:W3CDTF">2021-10-19T17:26:05Z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